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3950" windowHeight="5745"/>
  </bookViews>
  <sheets>
    <sheet name="Licinophilus depressus" sheetId="1" r:id="rId1"/>
  </sheets>
  <calcPr calcId="124519"/>
</workbook>
</file>

<file path=xl/calcChain.xml><?xml version="1.0" encoding="utf-8"?>
<calcChain xmlns="http://schemas.openxmlformats.org/spreadsheetml/2006/main">
  <c r="C32" i="1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G36" s="1"/>
  <c r="H33"/>
  <c r="I33"/>
  <c r="I36" s="1"/>
  <c r="J33"/>
  <c r="K33"/>
  <c r="K36" s="1"/>
  <c r="L33"/>
  <c r="M33"/>
  <c r="M36" s="1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H36"/>
  <c r="L36"/>
  <c r="N36"/>
  <c r="O36"/>
  <c r="P36"/>
  <c r="Q36"/>
  <c r="R36"/>
  <c r="B36"/>
  <c r="B35"/>
  <c r="B34"/>
  <c r="B33"/>
  <c r="B32"/>
  <c r="J36" l="1"/>
  <c r="Z3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2"/>
  <c r="Y3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2"/>
  <c r="X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2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2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2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"/>
  <c r="S35" l="1"/>
  <c r="S33"/>
  <c r="S36" s="1"/>
  <c r="S34"/>
  <c r="S32"/>
  <c r="Z34"/>
  <c r="Z33"/>
  <c r="Z36" s="1"/>
  <c r="Z32"/>
  <c r="Z35"/>
  <c r="X35"/>
  <c r="X34"/>
  <c r="X33"/>
  <c r="X32"/>
  <c r="W34"/>
  <c r="W33"/>
  <c r="W35"/>
  <c r="W32"/>
  <c r="V33"/>
  <c r="V36" s="1"/>
  <c r="V34"/>
  <c r="V32"/>
  <c r="V35"/>
  <c r="T32"/>
  <c r="T33"/>
  <c r="T34"/>
  <c r="T35"/>
  <c r="U34"/>
  <c r="U33"/>
  <c r="U35"/>
  <c r="U32"/>
  <c r="Y32"/>
  <c r="Y33"/>
  <c r="Y36" s="1"/>
  <c r="Y35"/>
  <c r="Y34"/>
  <c r="X36" l="1"/>
  <c r="W36"/>
  <c r="U36"/>
  <c r="T36"/>
</calcChain>
</file>

<file path=xl/sharedStrings.xml><?xml version="1.0" encoding="utf-8"?>
<sst xmlns="http://schemas.openxmlformats.org/spreadsheetml/2006/main" count="33" uniqueCount="33">
  <si>
    <t>EL</t>
  </si>
  <si>
    <t>EW</t>
  </si>
  <si>
    <t>PL</t>
  </si>
  <si>
    <t>PW</t>
  </si>
  <si>
    <t>SW</t>
  </si>
  <si>
    <t>DL</t>
  </si>
  <si>
    <t>DW</t>
  </si>
  <si>
    <t>TL</t>
  </si>
  <si>
    <t>NL</t>
  </si>
  <si>
    <t>NW</t>
  </si>
  <si>
    <t>NDS</t>
  </si>
  <si>
    <t>17,99</t>
  </si>
  <si>
    <t>25,34</t>
  </si>
  <si>
    <t>EL/EW</t>
  </si>
  <si>
    <t>PL/PW</t>
  </si>
  <si>
    <t>DL/DW</t>
  </si>
  <si>
    <t>DL/PL</t>
  </si>
  <si>
    <t>NL/NW</t>
  </si>
  <si>
    <t>EL/PECL</t>
  </si>
  <si>
    <t>PL/PECL</t>
  </si>
  <si>
    <t>PW/SW</t>
  </si>
  <si>
    <t>DW/PW</t>
  </si>
  <si>
    <t>TL/EL</t>
  </si>
  <si>
    <t>TL/PL</t>
  </si>
  <si>
    <t>TL/DL</t>
  </si>
  <si>
    <t>DLA</t>
  </si>
  <si>
    <t>PECL</t>
  </si>
  <si>
    <t>x</t>
  </si>
  <si>
    <t>SD</t>
  </si>
  <si>
    <t>Min</t>
  </si>
  <si>
    <t>Max</t>
  </si>
  <si>
    <t>CV</t>
  </si>
  <si>
    <t>Number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</si>
</sst>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"/>
  <sheetViews>
    <sheetView tabSelected="1" topLeftCell="A5" zoomScale="130" zoomScaleNormal="130" workbookViewId="0">
      <selection activeCell="H20" sqref="H20"/>
    </sheetView>
  </sheetViews>
  <sheetFormatPr defaultColWidth="6.85546875" defaultRowHeight="12.75"/>
  <cols>
    <col min="1" max="1" width="8.140625" style="1" customWidth="1"/>
    <col min="2" max="14" width="6.85546875" style="1"/>
    <col min="15" max="15" width="6.85546875" style="6"/>
    <col min="16" max="16384" width="6.85546875" style="1"/>
  </cols>
  <sheetData>
    <row r="1" spans="1:27" ht="25.5">
      <c r="A1" s="1" t="s">
        <v>32</v>
      </c>
      <c r="B1" s="2" t="s">
        <v>26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2" t="s">
        <v>25</v>
      </c>
      <c r="K1" s="3" t="s">
        <v>7</v>
      </c>
      <c r="L1" s="3" t="s">
        <v>8</v>
      </c>
      <c r="M1" s="3" t="s">
        <v>9</v>
      </c>
      <c r="N1" s="3" t="s">
        <v>10</v>
      </c>
      <c r="O1" s="4" t="s">
        <v>18</v>
      </c>
      <c r="P1" s="5" t="s">
        <v>19</v>
      </c>
      <c r="Q1" s="5" t="s">
        <v>13</v>
      </c>
      <c r="R1" s="5" t="s">
        <v>14</v>
      </c>
      <c r="S1" s="5" t="s">
        <v>20</v>
      </c>
      <c r="T1" s="5" t="s">
        <v>15</v>
      </c>
      <c r="U1" s="5" t="s">
        <v>16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17</v>
      </c>
      <c r="AA1" s="6"/>
    </row>
    <row r="2" spans="1:27">
      <c r="A2" s="3">
        <v>1</v>
      </c>
      <c r="B2" s="7">
        <v>39.46</v>
      </c>
      <c r="C2" s="7">
        <v>25.34</v>
      </c>
      <c r="D2" s="7">
        <v>23.91</v>
      </c>
      <c r="E2" s="7" t="s">
        <v>11</v>
      </c>
      <c r="F2" s="7">
        <v>24.59</v>
      </c>
      <c r="G2" s="7" t="s">
        <v>12</v>
      </c>
      <c r="H2" s="7">
        <v>342.2</v>
      </c>
      <c r="I2" s="7">
        <v>29.8</v>
      </c>
      <c r="J2" s="7">
        <v>73.7</v>
      </c>
      <c r="K2" s="7">
        <v>382.1</v>
      </c>
      <c r="L2" s="7">
        <v>13.4</v>
      </c>
      <c r="M2" s="7">
        <v>20.9</v>
      </c>
      <c r="N2" s="8">
        <v>55.1</v>
      </c>
      <c r="O2" s="9">
        <v>0.64216928535225504</v>
      </c>
      <c r="P2" s="9">
        <f>E2/B2</f>
        <v>0.45590471363405977</v>
      </c>
      <c r="Q2" s="9">
        <f>C2/D2</f>
        <v>1.0598076118778754</v>
      </c>
      <c r="R2" s="9">
        <f>E2/F2</f>
        <v>0.73159821065473762</v>
      </c>
      <c r="S2" s="9">
        <f>F2/G2</f>
        <v>0.97040252565114449</v>
      </c>
      <c r="T2" s="8">
        <f>H2/I2</f>
        <v>11.483221476510067</v>
      </c>
      <c r="U2" s="8">
        <f>H2/E2</f>
        <v>19.021678710394664</v>
      </c>
      <c r="V2" s="9">
        <f>I2/F2</f>
        <v>1.211874745831639</v>
      </c>
      <c r="W2" s="8">
        <f>K2/C2</f>
        <v>15.078926598263616</v>
      </c>
      <c r="X2" s="8">
        <f>K2/E2</f>
        <v>21.239577543079491</v>
      </c>
      <c r="Y2" s="9">
        <f>K2/H2</f>
        <v>1.1165984804208067</v>
      </c>
      <c r="Z2" s="9">
        <f>L2/M2</f>
        <v>0.64114832535885169</v>
      </c>
      <c r="AA2" s="6"/>
    </row>
    <row r="3" spans="1:27">
      <c r="A3" s="3">
        <v>2</v>
      </c>
      <c r="B3" s="7">
        <v>56.56</v>
      </c>
      <c r="C3" s="7">
        <v>30.58</v>
      </c>
      <c r="D3" s="7">
        <v>29.48</v>
      </c>
      <c r="E3" s="7">
        <v>29.35</v>
      </c>
      <c r="F3" s="7">
        <v>31.25</v>
      </c>
      <c r="G3" s="7">
        <v>29.9</v>
      </c>
      <c r="H3" s="7">
        <v>614.47</v>
      </c>
      <c r="I3" s="7">
        <v>35.9</v>
      </c>
      <c r="J3" s="7">
        <v>35.35</v>
      </c>
      <c r="K3" s="7">
        <v>669.53</v>
      </c>
      <c r="L3" s="7">
        <v>25.04</v>
      </c>
      <c r="M3" s="7">
        <v>12.73</v>
      </c>
      <c r="N3" s="8">
        <v>35.03</v>
      </c>
      <c r="O3" s="9">
        <f>C3/B3</f>
        <v>0.54066478076379065</v>
      </c>
      <c r="P3" s="9">
        <f t="shared" ref="P3:P31" si="0">E3/B3</f>
        <v>0.51891796322489392</v>
      </c>
      <c r="Q3" s="9">
        <f t="shared" ref="Q3:Q31" si="1">C3/D3</f>
        <v>1.0373134328358209</v>
      </c>
      <c r="R3" s="9">
        <f t="shared" ref="R3:R31" si="2">E3/F3</f>
        <v>0.93920000000000003</v>
      </c>
      <c r="S3" s="9">
        <f t="shared" ref="S3:S31" si="3">F3/G3</f>
        <v>1.0451505016722409</v>
      </c>
      <c r="T3" s="8">
        <f t="shared" ref="T3:T31" si="4">H3/I3</f>
        <v>17.11615598885794</v>
      </c>
      <c r="U3" s="8">
        <f t="shared" ref="U3:U31" si="5">H3/E3</f>
        <v>20.935945485519593</v>
      </c>
      <c r="V3" s="9">
        <f t="shared" ref="V3:V31" si="6">I3/F3</f>
        <v>1.1488</v>
      </c>
      <c r="W3" s="8">
        <f t="shared" ref="W3:W31" si="7">K3/C3</f>
        <v>21.894375408763899</v>
      </c>
      <c r="X3" s="8">
        <f t="shared" ref="X3:X31" si="8">K3/E3</f>
        <v>22.811925042589436</v>
      </c>
      <c r="Y3" s="9">
        <f t="shared" ref="Y3:Y31" si="9">K3/H3</f>
        <v>1.0896056764366038</v>
      </c>
      <c r="Z3" s="9">
        <f t="shared" ref="Z3:Z31" si="10">L3/M3</f>
        <v>1.9670070699135898</v>
      </c>
      <c r="AA3" s="6"/>
    </row>
    <row r="4" spans="1:27">
      <c r="A4" s="3">
        <v>3</v>
      </c>
      <c r="B4" s="7">
        <v>39.450000000000003</v>
      </c>
      <c r="C4" s="7">
        <v>23.91</v>
      </c>
      <c r="D4" s="7">
        <v>29.25</v>
      </c>
      <c r="E4" s="7">
        <v>19.399999999999999</v>
      </c>
      <c r="F4" s="7">
        <v>29.84</v>
      </c>
      <c r="G4" s="7">
        <v>27.77</v>
      </c>
      <c r="H4" s="7">
        <v>426.7</v>
      </c>
      <c r="I4" s="7">
        <v>33.68</v>
      </c>
      <c r="J4" s="7">
        <v>33.68</v>
      </c>
      <c r="K4" s="7">
        <v>466.53</v>
      </c>
      <c r="L4" s="7">
        <v>15.78</v>
      </c>
      <c r="M4" s="7">
        <v>19.57</v>
      </c>
      <c r="N4" s="8">
        <v>67.760000000000005</v>
      </c>
      <c r="O4" s="9">
        <f t="shared" ref="O4:O31" si="11">C4/B4</f>
        <v>0.60608365019011401</v>
      </c>
      <c r="P4" s="9">
        <f t="shared" si="0"/>
        <v>0.49176172370088711</v>
      </c>
      <c r="Q4" s="9">
        <f t="shared" si="1"/>
        <v>0.8174358974358974</v>
      </c>
      <c r="R4" s="9">
        <f t="shared" si="2"/>
        <v>0.65013404825737264</v>
      </c>
      <c r="S4" s="9">
        <f t="shared" si="3"/>
        <v>1.0745408714440043</v>
      </c>
      <c r="T4" s="8">
        <f t="shared" si="4"/>
        <v>12.669239904988123</v>
      </c>
      <c r="U4" s="8">
        <f t="shared" si="5"/>
        <v>21.994845360824744</v>
      </c>
      <c r="V4" s="9">
        <f t="shared" si="6"/>
        <v>1.1286863270777481</v>
      </c>
      <c r="W4" s="8">
        <f t="shared" si="7"/>
        <v>19.511919698870763</v>
      </c>
      <c r="X4" s="8">
        <f t="shared" si="8"/>
        <v>24.047938144329898</v>
      </c>
      <c r="Y4" s="9">
        <f t="shared" si="9"/>
        <v>1.0933442699789078</v>
      </c>
      <c r="Z4" s="9">
        <f t="shared" si="10"/>
        <v>0.80633622892181911</v>
      </c>
      <c r="AA4" s="6"/>
    </row>
    <row r="5" spans="1:27">
      <c r="A5" s="3">
        <v>4</v>
      </c>
      <c r="B5" s="7">
        <v>61.03</v>
      </c>
      <c r="C5" s="7">
        <v>37.36</v>
      </c>
      <c r="D5" s="7">
        <v>33.880000000000003</v>
      </c>
      <c r="E5" s="7">
        <v>27.04</v>
      </c>
      <c r="F5" s="7">
        <v>37.020000000000003</v>
      </c>
      <c r="G5" s="7">
        <v>38.83</v>
      </c>
      <c r="H5" s="7">
        <v>894.98</v>
      </c>
      <c r="I5" s="7">
        <v>37.200000000000003</v>
      </c>
      <c r="J5" s="7">
        <v>61.28</v>
      </c>
      <c r="K5" s="7">
        <v>952.98</v>
      </c>
      <c r="L5" s="7">
        <v>22.03</v>
      </c>
      <c r="M5" s="7">
        <v>18.600000000000001</v>
      </c>
      <c r="N5" s="8">
        <v>56.5</v>
      </c>
      <c r="O5" s="9">
        <f t="shared" si="11"/>
        <v>0.61215795510404714</v>
      </c>
      <c r="P5" s="9">
        <f t="shared" si="0"/>
        <v>0.44306078977552021</v>
      </c>
      <c r="Q5" s="9">
        <f t="shared" si="1"/>
        <v>1.1027154663518299</v>
      </c>
      <c r="R5" s="9">
        <f t="shared" si="2"/>
        <v>0.73041599135602364</v>
      </c>
      <c r="S5" s="9">
        <f t="shared" si="3"/>
        <v>0.95338655678599038</v>
      </c>
      <c r="T5" s="8">
        <f t="shared" si="4"/>
        <v>24.058602150537634</v>
      </c>
      <c r="U5" s="8">
        <f t="shared" si="5"/>
        <v>33.098372781065088</v>
      </c>
      <c r="V5" s="9">
        <f t="shared" si="6"/>
        <v>1.0048622366288493</v>
      </c>
      <c r="W5" s="8">
        <f t="shared" si="7"/>
        <v>25.508029978586723</v>
      </c>
      <c r="X5" s="8">
        <f t="shared" si="8"/>
        <v>35.243343195266277</v>
      </c>
      <c r="Y5" s="9">
        <f t="shared" si="9"/>
        <v>1.0648059174506692</v>
      </c>
      <c r="Z5" s="9">
        <f t="shared" si="10"/>
        <v>1.1844086021505376</v>
      </c>
      <c r="AA5" s="6"/>
    </row>
    <row r="6" spans="1:27">
      <c r="A6" s="3">
        <v>5</v>
      </c>
      <c r="B6" s="7">
        <v>49.98</v>
      </c>
      <c r="C6" s="7">
        <v>29.23</v>
      </c>
      <c r="D6" s="7">
        <v>26.16</v>
      </c>
      <c r="E6" s="7">
        <v>19.7</v>
      </c>
      <c r="F6" s="7">
        <v>25.98</v>
      </c>
      <c r="G6" s="7">
        <v>24.22</v>
      </c>
      <c r="H6" s="7">
        <v>536.92999999999995</v>
      </c>
      <c r="I6" s="7">
        <v>28.51</v>
      </c>
      <c r="J6" s="7">
        <v>76.319999999999993</v>
      </c>
      <c r="K6" s="7">
        <v>586.34</v>
      </c>
      <c r="L6" s="7">
        <v>20.21</v>
      </c>
      <c r="M6" s="7">
        <v>21.16</v>
      </c>
      <c r="N6" s="8">
        <v>54.49</v>
      </c>
      <c r="O6" s="9">
        <f t="shared" si="11"/>
        <v>0.58483393357342939</v>
      </c>
      <c r="P6" s="9">
        <f t="shared" si="0"/>
        <v>0.39415766306522609</v>
      </c>
      <c r="Q6" s="9">
        <f t="shared" si="1"/>
        <v>1.1173547400611621</v>
      </c>
      <c r="R6" s="9">
        <f t="shared" si="2"/>
        <v>0.75827559661277899</v>
      </c>
      <c r="S6" s="9">
        <f t="shared" si="3"/>
        <v>1.0726672171758878</v>
      </c>
      <c r="T6" s="8">
        <f t="shared" si="4"/>
        <v>18.833041038232196</v>
      </c>
      <c r="U6" s="8">
        <f t="shared" si="5"/>
        <v>27.255329949238575</v>
      </c>
      <c r="V6" s="9">
        <f t="shared" si="6"/>
        <v>1.0973826020015396</v>
      </c>
      <c r="W6" s="8">
        <f t="shared" si="7"/>
        <v>20.059527882312693</v>
      </c>
      <c r="X6" s="8">
        <f t="shared" si="8"/>
        <v>29.763451776649749</v>
      </c>
      <c r="Y6" s="9">
        <f t="shared" si="9"/>
        <v>1.0920231687557038</v>
      </c>
      <c r="Z6" s="9">
        <f t="shared" si="10"/>
        <v>0.95510396975425338</v>
      </c>
      <c r="AA6" s="6"/>
    </row>
    <row r="7" spans="1:27">
      <c r="A7" s="3">
        <v>6</v>
      </c>
      <c r="B7" s="7">
        <v>49.12</v>
      </c>
      <c r="C7" s="7">
        <v>26.82</v>
      </c>
      <c r="D7" s="7">
        <v>32.74</v>
      </c>
      <c r="E7" s="7">
        <v>29.84</v>
      </c>
      <c r="F7" s="7">
        <v>35.04</v>
      </c>
      <c r="G7" s="7">
        <v>32.07</v>
      </c>
      <c r="H7" s="7">
        <v>705.15</v>
      </c>
      <c r="I7" s="7">
        <v>36.090000000000003</v>
      </c>
      <c r="J7" s="7">
        <v>76.239999999999995</v>
      </c>
      <c r="K7" s="7">
        <v>754.12</v>
      </c>
      <c r="L7" s="7">
        <v>23.85</v>
      </c>
      <c r="M7" s="7">
        <v>24.83</v>
      </c>
      <c r="N7" s="8">
        <v>66.989999999999995</v>
      </c>
      <c r="O7" s="9">
        <f t="shared" si="11"/>
        <v>0.54600977198697076</v>
      </c>
      <c r="P7" s="9">
        <f t="shared" si="0"/>
        <v>0.60749185667752448</v>
      </c>
      <c r="Q7" s="9">
        <f t="shared" si="1"/>
        <v>0.81918142944410499</v>
      </c>
      <c r="R7" s="9">
        <f t="shared" si="2"/>
        <v>0.85159817351598177</v>
      </c>
      <c r="S7" s="9">
        <f t="shared" si="3"/>
        <v>1.0926099158091673</v>
      </c>
      <c r="T7" s="8">
        <f t="shared" si="4"/>
        <v>19.538653366583539</v>
      </c>
      <c r="U7" s="8">
        <f t="shared" si="5"/>
        <v>23.631032171581769</v>
      </c>
      <c r="V7" s="9">
        <f t="shared" si="6"/>
        <v>1.0299657534246576</v>
      </c>
      <c r="W7" s="8">
        <f t="shared" si="7"/>
        <v>28.117822520507083</v>
      </c>
      <c r="X7" s="8">
        <f t="shared" si="8"/>
        <v>25.272117962466488</v>
      </c>
      <c r="Y7" s="9">
        <f t="shared" si="9"/>
        <v>1.0694462171169254</v>
      </c>
      <c r="Z7" s="9">
        <f t="shared" si="10"/>
        <v>0.96053161498187689</v>
      </c>
      <c r="AA7" s="6"/>
    </row>
    <row r="8" spans="1:27">
      <c r="A8" s="3">
        <v>7</v>
      </c>
      <c r="B8" s="7">
        <v>50.2</v>
      </c>
      <c r="C8" s="7">
        <v>25.82</v>
      </c>
      <c r="D8" s="7">
        <v>26.21</v>
      </c>
      <c r="E8" s="7">
        <v>24.95</v>
      </c>
      <c r="F8" s="7">
        <v>27.15</v>
      </c>
      <c r="G8" s="7">
        <v>27.78</v>
      </c>
      <c r="H8" s="7">
        <v>686.25</v>
      </c>
      <c r="I8" s="7">
        <v>31.39</v>
      </c>
      <c r="J8" s="7">
        <v>69.38</v>
      </c>
      <c r="K8" s="7">
        <v>733.57</v>
      </c>
      <c r="L8" s="7">
        <v>26.21</v>
      </c>
      <c r="M8" s="7">
        <v>15.04</v>
      </c>
      <c r="N8" s="8">
        <v>52.2</v>
      </c>
      <c r="O8" s="9">
        <f t="shared" si="11"/>
        <v>0.51434262948207166</v>
      </c>
      <c r="P8" s="9">
        <f t="shared" si="0"/>
        <v>0.49701195219123501</v>
      </c>
      <c r="Q8" s="9">
        <f t="shared" si="1"/>
        <v>0.98512018313620753</v>
      </c>
      <c r="R8" s="9">
        <f t="shared" si="2"/>
        <v>0.91896869244935542</v>
      </c>
      <c r="S8" s="9">
        <f t="shared" si="3"/>
        <v>0.97732181425485953</v>
      </c>
      <c r="T8" s="8">
        <f t="shared" si="4"/>
        <v>21.862057980248487</v>
      </c>
      <c r="U8" s="8">
        <f t="shared" si="5"/>
        <v>27.505010020040082</v>
      </c>
      <c r="V8" s="9">
        <f t="shared" si="6"/>
        <v>1.1561694290976059</v>
      </c>
      <c r="W8" s="8">
        <f t="shared" si="7"/>
        <v>28.410921766072814</v>
      </c>
      <c r="X8" s="8">
        <f t="shared" si="8"/>
        <v>29.40160320641283</v>
      </c>
      <c r="Y8" s="9">
        <f t="shared" si="9"/>
        <v>1.0689544626593808</v>
      </c>
      <c r="Z8" s="9">
        <f t="shared" si="10"/>
        <v>1.7426861702127661</v>
      </c>
      <c r="AA8" s="6"/>
    </row>
    <row r="9" spans="1:27">
      <c r="A9" s="3">
        <v>8</v>
      </c>
      <c r="B9" s="7">
        <v>44.73</v>
      </c>
      <c r="C9" s="7">
        <v>32.81</v>
      </c>
      <c r="D9" s="7">
        <v>25.34</v>
      </c>
      <c r="E9" s="7">
        <v>14.31</v>
      </c>
      <c r="F9" s="7">
        <v>26.82</v>
      </c>
      <c r="G9" s="7">
        <v>23.07</v>
      </c>
      <c r="H9" s="7">
        <v>495.8</v>
      </c>
      <c r="I9" s="7">
        <v>28.31</v>
      </c>
      <c r="J9" s="7">
        <v>97.5</v>
      </c>
      <c r="K9" s="7">
        <v>541.55999999999995</v>
      </c>
      <c r="L9" s="7">
        <v>20.309999999999999</v>
      </c>
      <c r="M9" s="7">
        <v>14.9</v>
      </c>
      <c r="N9" s="8">
        <v>77.459999999999994</v>
      </c>
      <c r="O9" s="9">
        <f t="shared" si="11"/>
        <v>0.73351218421640962</v>
      </c>
      <c r="P9" s="9">
        <f t="shared" si="0"/>
        <v>0.31991951710261574</v>
      </c>
      <c r="Q9" s="9">
        <f t="shared" si="1"/>
        <v>1.2947908445146015</v>
      </c>
      <c r="R9" s="9">
        <f t="shared" si="2"/>
        <v>0.53355704697986583</v>
      </c>
      <c r="S9" s="9">
        <f t="shared" si="3"/>
        <v>1.1625487646293888</v>
      </c>
      <c r="T9" s="8">
        <f t="shared" si="4"/>
        <v>17.513246202755212</v>
      </c>
      <c r="U9" s="8">
        <f t="shared" si="5"/>
        <v>34.647099930118799</v>
      </c>
      <c r="V9" s="9">
        <f t="shared" si="6"/>
        <v>1.0555555555555556</v>
      </c>
      <c r="W9" s="8">
        <f t="shared" si="7"/>
        <v>16.505943309966472</v>
      </c>
      <c r="X9" s="8">
        <f t="shared" si="8"/>
        <v>37.844863731656183</v>
      </c>
      <c r="Y9" s="9">
        <f t="shared" si="9"/>
        <v>1.0922952803549817</v>
      </c>
      <c r="Z9" s="9">
        <f t="shared" si="10"/>
        <v>1.3630872483221474</v>
      </c>
      <c r="AA9" s="6"/>
    </row>
    <row r="10" spans="1:27">
      <c r="A10" s="3">
        <v>9</v>
      </c>
      <c r="B10" s="7">
        <v>63.45</v>
      </c>
      <c r="C10" s="7">
        <v>41.83</v>
      </c>
      <c r="D10" s="7">
        <v>31.56</v>
      </c>
      <c r="E10" s="7">
        <v>21.04</v>
      </c>
      <c r="F10" s="7">
        <v>35.04</v>
      </c>
      <c r="G10" s="7">
        <v>32.840000000000003</v>
      </c>
      <c r="H10" s="7">
        <v>850.6</v>
      </c>
      <c r="I10" s="7">
        <v>38.86</v>
      </c>
      <c r="J10" s="7">
        <v>58.89</v>
      </c>
      <c r="K10" s="7">
        <v>917.59</v>
      </c>
      <c r="L10" s="7">
        <v>27.62</v>
      </c>
      <c r="M10" s="7">
        <v>18.73</v>
      </c>
      <c r="N10" s="8">
        <v>53.69</v>
      </c>
      <c r="O10" s="9">
        <f t="shared" si="11"/>
        <v>0.65925925925925921</v>
      </c>
      <c r="P10" s="9">
        <f t="shared" si="0"/>
        <v>0.33159968479117413</v>
      </c>
      <c r="Q10" s="9">
        <f t="shared" si="1"/>
        <v>1.3254119138149556</v>
      </c>
      <c r="R10" s="9">
        <f t="shared" si="2"/>
        <v>0.6004566210045662</v>
      </c>
      <c r="S10" s="9">
        <f t="shared" si="3"/>
        <v>1.0669914738124238</v>
      </c>
      <c r="T10" s="8">
        <f t="shared" si="4"/>
        <v>21.888831703551212</v>
      </c>
      <c r="U10" s="8">
        <f t="shared" si="5"/>
        <v>40.427756653992397</v>
      </c>
      <c r="V10" s="9">
        <f t="shared" si="6"/>
        <v>1.1090182648401827</v>
      </c>
      <c r="W10" s="8">
        <f t="shared" si="7"/>
        <v>21.936170212765958</v>
      </c>
      <c r="X10" s="8">
        <f t="shared" si="8"/>
        <v>43.61169201520913</v>
      </c>
      <c r="Y10" s="9">
        <f t="shared" si="9"/>
        <v>1.0787561721138019</v>
      </c>
      <c r="Z10" s="9">
        <f t="shared" si="10"/>
        <v>1.4746396155899626</v>
      </c>
      <c r="AA10" s="6"/>
    </row>
    <row r="11" spans="1:27">
      <c r="A11" s="3">
        <v>10</v>
      </c>
      <c r="B11" s="7">
        <v>50.72</v>
      </c>
      <c r="C11" s="7">
        <v>38.01</v>
      </c>
      <c r="D11" s="7">
        <v>30.35</v>
      </c>
      <c r="E11" s="7">
        <v>21.69</v>
      </c>
      <c r="F11" s="7">
        <v>29.84</v>
      </c>
      <c r="G11" s="7">
        <v>28.89</v>
      </c>
      <c r="H11" s="7">
        <v>842.31</v>
      </c>
      <c r="I11" s="7">
        <v>32.200000000000003</v>
      </c>
      <c r="J11" s="7">
        <v>88.31</v>
      </c>
      <c r="K11" s="7">
        <v>891.41</v>
      </c>
      <c r="L11" s="7">
        <v>15.69</v>
      </c>
      <c r="M11" s="7">
        <v>33.61</v>
      </c>
      <c r="N11" s="8">
        <v>71.73</v>
      </c>
      <c r="O11" s="9">
        <f t="shared" si="11"/>
        <v>0.74940851735015768</v>
      </c>
      <c r="P11" s="9">
        <f t="shared" si="0"/>
        <v>0.42764195583596221</v>
      </c>
      <c r="Q11" s="9">
        <f t="shared" si="1"/>
        <v>1.2523887973640855</v>
      </c>
      <c r="R11" s="9">
        <f t="shared" si="2"/>
        <v>0.72687667560321723</v>
      </c>
      <c r="S11" s="9">
        <f t="shared" si="3"/>
        <v>1.0328833506403599</v>
      </c>
      <c r="T11" s="8">
        <f t="shared" si="4"/>
        <v>26.158695652173908</v>
      </c>
      <c r="U11" s="8">
        <f t="shared" si="5"/>
        <v>38.834024896265554</v>
      </c>
      <c r="V11" s="9">
        <f t="shared" si="6"/>
        <v>1.0790884718498661</v>
      </c>
      <c r="W11" s="8">
        <f t="shared" si="7"/>
        <v>23.451986319389636</v>
      </c>
      <c r="X11" s="8">
        <f t="shared" si="8"/>
        <v>41.097740894421392</v>
      </c>
      <c r="Y11" s="9">
        <f t="shared" si="9"/>
        <v>1.0582920777385998</v>
      </c>
      <c r="Z11" s="9">
        <f t="shared" si="10"/>
        <v>0.46682534959833383</v>
      </c>
      <c r="AA11" s="6"/>
    </row>
    <row r="12" spans="1:27">
      <c r="A12" s="3">
        <v>11</v>
      </c>
      <c r="B12" s="7">
        <v>43.17</v>
      </c>
      <c r="C12" s="7">
        <v>30.51</v>
      </c>
      <c r="D12" s="7">
        <v>32</v>
      </c>
      <c r="E12" s="7">
        <v>23.07</v>
      </c>
      <c r="F12" s="7">
        <v>29.77</v>
      </c>
      <c r="G12" s="7">
        <v>29.05</v>
      </c>
      <c r="H12" s="7">
        <v>439.1</v>
      </c>
      <c r="I12" s="7">
        <v>32.74</v>
      </c>
      <c r="J12" s="7">
        <v>58.05</v>
      </c>
      <c r="K12" s="7">
        <v>476.99</v>
      </c>
      <c r="L12" s="7">
        <v>22.33</v>
      </c>
      <c r="M12" s="7">
        <v>15.69</v>
      </c>
      <c r="N12" s="8">
        <v>49.87</v>
      </c>
      <c r="O12" s="9">
        <f t="shared" si="11"/>
        <v>0.70674079221681729</v>
      </c>
      <c r="P12" s="9">
        <f t="shared" si="0"/>
        <v>0.53439888811674774</v>
      </c>
      <c r="Q12" s="9">
        <f t="shared" si="1"/>
        <v>0.95343750000000005</v>
      </c>
      <c r="R12" s="9">
        <f t="shared" si="2"/>
        <v>0.77494121598925092</v>
      </c>
      <c r="S12" s="9">
        <f t="shared" si="3"/>
        <v>1.0247848537005164</v>
      </c>
      <c r="T12" s="8">
        <f t="shared" si="4"/>
        <v>13.411728772144166</v>
      </c>
      <c r="U12" s="8">
        <f t="shared" si="5"/>
        <v>19.033376679670567</v>
      </c>
      <c r="V12" s="9">
        <f t="shared" si="6"/>
        <v>1.0997648639570037</v>
      </c>
      <c r="W12" s="8">
        <f t="shared" si="7"/>
        <v>15.633890527695836</v>
      </c>
      <c r="X12" s="8">
        <f t="shared" si="8"/>
        <v>20.675769397485912</v>
      </c>
      <c r="Y12" s="9">
        <f t="shared" si="9"/>
        <v>1.0862901389205193</v>
      </c>
      <c r="Z12" s="9">
        <f t="shared" si="10"/>
        <v>1.4231994901210963</v>
      </c>
      <c r="AA12" s="6"/>
    </row>
    <row r="13" spans="1:27">
      <c r="A13" s="3">
        <v>12</v>
      </c>
      <c r="B13" s="7">
        <v>47.11</v>
      </c>
      <c r="C13" s="7">
        <v>28.94</v>
      </c>
      <c r="D13" s="7">
        <v>31.07</v>
      </c>
      <c r="E13" s="7">
        <v>22.38</v>
      </c>
      <c r="F13" s="7">
        <v>36.33</v>
      </c>
      <c r="G13" s="7">
        <v>35.25</v>
      </c>
      <c r="H13" s="7">
        <v>495.47</v>
      </c>
      <c r="I13" s="7">
        <v>39.14</v>
      </c>
      <c r="J13" s="7">
        <v>37.79</v>
      </c>
      <c r="K13" s="7">
        <v>538.62</v>
      </c>
      <c r="L13" s="7">
        <v>25.26</v>
      </c>
      <c r="M13" s="7">
        <v>25.57</v>
      </c>
      <c r="N13" s="8">
        <v>23.83</v>
      </c>
      <c r="O13" s="9">
        <f t="shared" si="11"/>
        <v>0.61430694120144347</v>
      </c>
      <c r="P13" s="9">
        <f t="shared" si="0"/>
        <v>0.47505837401825513</v>
      </c>
      <c r="Q13" s="9">
        <f t="shared" si="1"/>
        <v>0.93144512391374323</v>
      </c>
      <c r="R13" s="9">
        <f t="shared" si="2"/>
        <v>0.61601981833195707</v>
      </c>
      <c r="S13" s="9">
        <f t="shared" si="3"/>
        <v>1.0306382978723403</v>
      </c>
      <c r="T13" s="8">
        <f t="shared" si="4"/>
        <v>12.658916709248851</v>
      </c>
      <c r="U13" s="8">
        <f t="shared" si="5"/>
        <v>22.138963360142988</v>
      </c>
      <c r="V13" s="9">
        <f t="shared" si="6"/>
        <v>1.077346545554638</v>
      </c>
      <c r="W13" s="8">
        <f t="shared" si="7"/>
        <v>18.611610228058051</v>
      </c>
      <c r="X13" s="8">
        <f t="shared" si="8"/>
        <v>24.067024128686327</v>
      </c>
      <c r="Y13" s="9">
        <f t="shared" si="9"/>
        <v>1.0870890265808222</v>
      </c>
      <c r="Z13" s="9">
        <f t="shared" si="10"/>
        <v>0.98787641767696521</v>
      </c>
      <c r="AA13" s="6"/>
    </row>
    <row r="14" spans="1:27">
      <c r="A14" s="3">
        <v>13</v>
      </c>
      <c r="B14" s="7">
        <v>49.12</v>
      </c>
      <c r="C14" s="7">
        <v>23.07</v>
      </c>
      <c r="D14" s="7">
        <v>28.28</v>
      </c>
      <c r="E14" s="7">
        <v>26.82</v>
      </c>
      <c r="F14" s="7">
        <v>31.25</v>
      </c>
      <c r="G14" s="7">
        <v>29.02</v>
      </c>
      <c r="H14" s="7">
        <v>656.01</v>
      </c>
      <c r="I14" s="7">
        <v>33.549999999999997</v>
      </c>
      <c r="J14" s="7">
        <v>84.86</v>
      </c>
      <c r="K14" s="7">
        <v>704.17</v>
      </c>
      <c r="L14" s="7">
        <v>23.85</v>
      </c>
      <c r="M14" s="7">
        <v>22.37</v>
      </c>
      <c r="N14" s="8">
        <v>72.22</v>
      </c>
      <c r="O14" s="9">
        <f t="shared" si="11"/>
        <v>0.46966612377850164</v>
      </c>
      <c r="P14" s="9">
        <f t="shared" si="0"/>
        <v>0.54600977198697076</v>
      </c>
      <c r="Q14" s="9">
        <f t="shared" si="1"/>
        <v>0.81577086280056577</v>
      </c>
      <c r="R14" s="9">
        <f t="shared" si="2"/>
        <v>0.85824</v>
      </c>
      <c r="S14" s="9">
        <f t="shared" si="3"/>
        <v>1.07684355616816</v>
      </c>
      <c r="T14" s="8">
        <f t="shared" si="4"/>
        <v>19.553204172876306</v>
      </c>
      <c r="U14" s="8">
        <f t="shared" si="5"/>
        <v>24.459731543624162</v>
      </c>
      <c r="V14" s="9">
        <f t="shared" si="6"/>
        <v>1.0735999999999999</v>
      </c>
      <c r="W14" s="8">
        <f t="shared" si="7"/>
        <v>30.523190290420459</v>
      </c>
      <c r="X14" s="8">
        <f t="shared" si="8"/>
        <v>26.255406413124533</v>
      </c>
      <c r="Y14" s="9">
        <f t="shared" si="9"/>
        <v>1.0734135150378805</v>
      </c>
      <c r="Z14" s="9">
        <f t="shared" si="10"/>
        <v>1.0661600357621814</v>
      </c>
      <c r="AA14" s="6"/>
    </row>
    <row r="15" spans="1:27">
      <c r="A15" s="3">
        <v>14</v>
      </c>
      <c r="B15" s="7">
        <v>52.82</v>
      </c>
      <c r="C15" s="7">
        <v>34.97</v>
      </c>
      <c r="D15" s="7">
        <v>29.84</v>
      </c>
      <c r="E15" s="7">
        <v>20.100000000000001</v>
      </c>
      <c r="F15" s="7">
        <v>29.05</v>
      </c>
      <c r="G15" s="7">
        <v>29.1</v>
      </c>
      <c r="H15" s="7">
        <v>834.17</v>
      </c>
      <c r="I15" s="7">
        <v>34.229999999999997</v>
      </c>
      <c r="J15" s="7">
        <v>101.18</v>
      </c>
      <c r="K15" s="7">
        <v>886.68</v>
      </c>
      <c r="L15" s="7">
        <v>29.84</v>
      </c>
      <c r="M15" s="7">
        <v>16.43</v>
      </c>
      <c r="N15" s="8">
        <v>72.94</v>
      </c>
      <c r="O15" s="9">
        <f t="shared" si="11"/>
        <v>0.66205982582355161</v>
      </c>
      <c r="P15" s="9">
        <f t="shared" si="0"/>
        <v>0.38053767512305947</v>
      </c>
      <c r="Q15" s="9">
        <f t="shared" si="1"/>
        <v>1.1719168900804289</v>
      </c>
      <c r="R15" s="9">
        <f t="shared" si="2"/>
        <v>0.69191049913941483</v>
      </c>
      <c r="S15" s="9">
        <f t="shared" si="3"/>
        <v>0.99828178694158076</v>
      </c>
      <c r="T15" s="8">
        <f t="shared" si="4"/>
        <v>24.369558866491381</v>
      </c>
      <c r="U15" s="8">
        <f t="shared" si="5"/>
        <v>41.500995024875614</v>
      </c>
      <c r="V15" s="9">
        <f t="shared" si="6"/>
        <v>1.1783132530120481</v>
      </c>
      <c r="W15" s="8">
        <f t="shared" si="7"/>
        <v>25.355447526451243</v>
      </c>
      <c r="X15" s="8">
        <f t="shared" si="8"/>
        <v>44.113432835820888</v>
      </c>
      <c r="Y15" s="9">
        <f t="shared" si="9"/>
        <v>1.062948799405397</v>
      </c>
      <c r="Z15" s="9">
        <f t="shared" si="10"/>
        <v>1.8161898965307364</v>
      </c>
      <c r="AA15" s="6"/>
    </row>
    <row r="16" spans="1:27">
      <c r="A16" s="3">
        <v>15</v>
      </c>
      <c r="B16" s="7">
        <v>55.75</v>
      </c>
      <c r="C16" s="7">
        <v>32.270000000000003</v>
      </c>
      <c r="D16" s="7">
        <v>29.34</v>
      </c>
      <c r="E16" s="7">
        <v>22.59</v>
      </c>
      <c r="F16" s="7">
        <v>30.67</v>
      </c>
      <c r="G16" s="7">
        <v>27.53</v>
      </c>
      <c r="H16" s="7">
        <v>532.91</v>
      </c>
      <c r="I16" s="7">
        <v>33.14</v>
      </c>
      <c r="J16" s="7">
        <v>62.75</v>
      </c>
      <c r="K16" s="7">
        <v>588.66999999999996</v>
      </c>
      <c r="L16" s="7">
        <v>23.25</v>
      </c>
      <c r="M16" s="7">
        <v>17.989999999999998</v>
      </c>
      <c r="N16" s="8">
        <v>38.81</v>
      </c>
      <c r="O16" s="9">
        <f t="shared" si="11"/>
        <v>0.57883408071748887</v>
      </c>
      <c r="P16" s="9">
        <f t="shared" si="0"/>
        <v>0.40520179372197307</v>
      </c>
      <c r="Q16" s="9">
        <f t="shared" si="1"/>
        <v>1.09986366734833</v>
      </c>
      <c r="R16" s="9">
        <f t="shared" si="2"/>
        <v>0.73655037495924347</v>
      </c>
      <c r="S16" s="9">
        <f t="shared" si="3"/>
        <v>1.1140573919360697</v>
      </c>
      <c r="T16" s="8">
        <f t="shared" si="4"/>
        <v>16.080567290283643</v>
      </c>
      <c r="U16" s="8">
        <f t="shared" si="5"/>
        <v>23.590526781761842</v>
      </c>
      <c r="V16" s="9">
        <f t="shared" si="6"/>
        <v>1.0805347244864689</v>
      </c>
      <c r="W16" s="8">
        <f t="shared" si="7"/>
        <v>18.242020452432598</v>
      </c>
      <c r="X16" s="8">
        <f t="shared" si="8"/>
        <v>26.058875608676402</v>
      </c>
      <c r="Y16" s="9">
        <f t="shared" si="9"/>
        <v>1.1046330524854102</v>
      </c>
      <c r="Z16" s="9">
        <f t="shared" si="10"/>
        <v>1.2923846581434131</v>
      </c>
      <c r="AA16" s="6"/>
    </row>
    <row r="17" spans="1:27">
      <c r="A17" s="3">
        <v>16</v>
      </c>
      <c r="B17" s="7">
        <v>43.28</v>
      </c>
      <c r="C17" s="7">
        <v>23.96</v>
      </c>
      <c r="D17" s="7">
        <v>22.29</v>
      </c>
      <c r="E17" s="7">
        <v>17.98</v>
      </c>
      <c r="F17" s="7">
        <v>26.67</v>
      </c>
      <c r="G17" s="7">
        <v>24.64</v>
      </c>
      <c r="H17" s="7">
        <v>391.41</v>
      </c>
      <c r="I17" s="7">
        <v>28.97</v>
      </c>
      <c r="J17" s="7">
        <v>12</v>
      </c>
      <c r="K17" s="7">
        <v>431.61</v>
      </c>
      <c r="L17" s="7">
        <v>25.95</v>
      </c>
      <c r="M17" s="7">
        <v>14.67</v>
      </c>
      <c r="N17" s="8">
        <v>24.14</v>
      </c>
      <c r="O17" s="9">
        <f t="shared" si="11"/>
        <v>0.55360443622920519</v>
      </c>
      <c r="P17" s="9">
        <f t="shared" si="0"/>
        <v>0.4154343807763401</v>
      </c>
      <c r="Q17" s="9">
        <f t="shared" si="1"/>
        <v>1.0749214894571557</v>
      </c>
      <c r="R17" s="9">
        <f t="shared" si="2"/>
        <v>0.67416572928383944</v>
      </c>
      <c r="S17" s="9">
        <f t="shared" si="3"/>
        <v>1.0823863636363638</v>
      </c>
      <c r="T17" s="8">
        <f t="shared" si="4"/>
        <v>13.510873317224716</v>
      </c>
      <c r="U17" s="8">
        <f t="shared" si="5"/>
        <v>21.769187986651836</v>
      </c>
      <c r="V17" s="9">
        <f t="shared" si="6"/>
        <v>1.0862392200974877</v>
      </c>
      <c r="W17" s="8">
        <f t="shared" si="7"/>
        <v>18.013772954924875</v>
      </c>
      <c r="X17" s="8">
        <f t="shared" si="8"/>
        <v>24.005005561735263</v>
      </c>
      <c r="Y17" s="9">
        <f t="shared" si="9"/>
        <v>1.1027056028205717</v>
      </c>
      <c r="Z17" s="9">
        <f t="shared" si="10"/>
        <v>1.7689161554192228</v>
      </c>
      <c r="AA17" s="6"/>
    </row>
    <row r="18" spans="1:27">
      <c r="A18" s="3">
        <v>17</v>
      </c>
      <c r="B18" s="7">
        <v>32.81</v>
      </c>
      <c r="C18" s="7">
        <v>19.399999999999999</v>
      </c>
      <c r="D18" s="7">
        <v>26.42</v>
      </c>
      <c r="E18" s="7">
        <v>11.93</v>
      </c>
      <c r="F18" s="7">
        <v>28.31</v>
      </c>
      <c r="G18" s="7">
        <v>28.32</v>
      </c>
      <c r="H18" s="7">
        <v>483.19</v>
      </c>
      <c r="I18" s="7">
        <v>33.51</v>
      </c>
      <c r="J18" s="7">
        <v>35.04</v>
      </c>
      <c r="K18" s="7">
        <v>511.31</v>
      </c>
      <c r="L18" s="7">
        <v>11.93</v>
      </c>
      <c r="M18" s="7">
        <v>19.36</v>
      </c>
      <c r="N18" s="8">
        <v>23.11</v>
      </c>
      <c r="O18" s="9">
        <f t="shared" si="11"/>
        <v>0.59128314538250526</v>
      </c>
      <c r="P18" s="9">
        <f t="shared" si="0"/>
        <v>0.36360865589759217</v>
      </c>
      <c r="Q18" s="9">
        <f t="shared" si="1"/>
        <v>0.73429220287660857</v>
      </c>
      <c r="R18" s="9">
        <f t="shared" si="2"/>
        <v>0.42140586365241967</v>
      </c>
      <c r="S18" s="9">
        <f t="shared" si="3"/>
        <v>0.99964689265536721</v>
      </c>
      <c r="T18" s="8">
        <f t="shared" si="4"/>
        <v>14.419277827514176</v>
      </c>
      <c r="U18" s="8">
        <f t="shared" si="5"/>
        <v>40.502095557418272</v>
      </c>
      <c r="V18" s="9">
        <f t="shared" si="6"/>
        <v>1.1836806782055811</v>
      </c>
      <c r="W18" s="8">
        <f t="shared" si="7"/>
        <v>26.356185567010311</v>
      </c>
      <c r="X18" s="8">
        <f t="shared" si="8"/>
        <v>42.859178541492035</v>
      </c>
      <c r="Y18" s="9">
        <f t="shared" si="9"/>
        <v>1.058196568637596</v>
      </c>
      <c r="Z18" s="9">
        <f t="shared" si="10"/>
        <v>0.61621900826446285</v>
      </c>
      <c r="AA18" s="6"/>
    </row>
    <row r="19" spans="1:27">
      <c r="A19" s="3">
        <v>18</v>
      </c>
      <c r="B19" s="7">
        <v>43.92</v>
      </c>
      <c r="C19" s="7">
        <v>26.21</v>
      </c>
      <c r="D19" s="7">
        <v>32.81</v>
      </c>
      <c r="E19" s="7">
        <v>22.43</v>
      </c>
      <c r="F19" s="7">
        <v>33.549999999999997</v>
      </c>
      <c r="G19" s="7">
        <v>34.29</v>
      </c>
      <c r="H19" s="7">
        <v>501.87</v>
      </c>
      <c r="I19" s="7">
        <v>37.31</v>
      </c>
      <c r="J19" s="7">
        <v>67.16</v>
      </c>
      <c r="K19" s="7">
        <v>545.45000000000005</v>
      </c>
      <c r="L19" s="7">
        <v>21.89</v>
      </c>
      <c r="M19" s="7">
        <v>24.09</v>
      </c>
      <c r="N19" s="8">
        <v>48.5</v>
      </c>
      <c r="O19" s="9">
        <f t="shared" si="11"/>
        <v>0.59676684881602915</v>
      </c>
      <c r="P19" s="9">
        <f t="shared" si="0"/>
        <v>0.51070127504553731</v>
      </c>
      <c r="Q19" s="9">
        <f t="shared" si="1"/>
        <v>0.79884181651935382</v>
      </c>
      <c r="R19" s="9">
        <f t="shared" si="2"/>
        <v>0.66855439642324888</v>
      </c>
      <c r="S19" s="9">
        <f t="shared" si="3"/>
        <v>0.97841936424613585</v>
      </c>
      <c r="T19" s="8">
        <f t="shared" si="4"/>
        <v>13.451353524524256</v>
      </c>
      <c r="U19" s="8">
        <f t="shared" si="5"/>
        <v>22.374944271065537</v>
      </c>
      <c r="V19" s="9">
        <f t="shared" si="6"/>
        <v>1.1120715350223549</v>
      </c>
      <c r="W19" s="8">
        <f t="shared" si="7"/>
        <v>20.810759252193819</v>
      </c>
      <c r="X19" s="8">
        <f t="shared" si="8"/>
        <v>24.317877842175658</v>
      </c>
      <c r="Y19" s="9">
        <f t="shared" si="9"/>
        <v>1.0868352362165501</v>
      </c>
      <c r="Z19" s="9">
        <f t="shared" si="10"/>
        <v>0.908675799086758</v>
      </c>
      <c r="AA19" s="6"/>
    </row>
    <row r="20" spans="1:27">
      <c r="A20" s="3">
        <v>19</v>
      </c>
      <c r="B20" s="7">
        <v>42.46</v>
      </c>
      <c r="C20" s="7">
        <v>23.11</v>
      </c>
      <c r="D20" s="7">
        <v>18.66</v>
      </c>
      <c r="E20" s="7">
        <v>24.56</v>
      </c>
      <c r="F20" s="7">
        <v>21.63</v>
      </c>
      <c r="G20" s="7">
        <v>23.11</v>
      </c>
      <c r="H20" s="7">
        <v>390.84</v>
      </c>
      <c r="I20" s="7">
        <v>25.47</v>
      </c>
      <c r="J20" s="7">
        <v>71.73</v>
      </c>
      <c r="K20" s="7">
        <v>429.58</v>
      </c>
      <c r="L20" s="7">
        <v>23.99</v>
      </c>
      <c r="M20" s="7">
        <v>14.95</v>
      </c>
      <c r="N20" s="8">
        <v>64.83</v>
      </c>
      <c r="O20" s="9">
        <f t="shared" si="11"/>
        <v>0.54427696655675928</v>
      </c>
      <c r="P20" s="9">
        <f t="shared" si="0"/>
        <v>0.57842675459255766</v>
      </c>
      <c r="Q20" s="9">
        <f t="shared" si="1"/>
        <v>1.2384780278670953</v>
      </c>
      <c r="R20" s="9">
        <f t="shared" si="2"/>
        <v>1.1354600092464171</v>
      </c>
      <c r="S20" s="9">
        <f t="shared" si="3"/>
        <v>0.93595845954132406</v>
      </c>
      <c r="T20" s="8">
        <f t="shared" si="4"/>
        <v>15.345111896348644</v>
      </c>
      <c r="U20" s="8">
        <f t="shared" si="5"/>
        <v>15.913680781758957</v>
      </c>
      <c r="V20" s="9">
        <f t="shared" si="6"/>
        <v>1.1775312066574202</v>
      </c>
      <c r="W20" s="8">
        <f t="shared" si="7"/>
        <v>18.588489831241887</v>
      </c>
      <c r="X20" s="8">
        <f t="shared" si="8"/>
        <v>17.491042345276874</v>
      </c>
      <c r="Y20" s="9">
        <f t="shared" si="9"/>
        <v>1.0991198444376216</v>
      </c>
      <c r="Z20" s="9">
        <f t="shared" si="10"/>
        <v>1.6046822742474915</v>
      </c>
      <c r="AA20" s="6"/>
    </row>
    <row r="21" spans="1:27">
      <c r="A21" s="3">
        <v>20</v>
      </c>
      <c r="B21" s="7">
        <v>66.91</v>
      </c>
      <c r="C21" s="7">
        <v>41.44</v>
      </c>
      <c r="D21" s="7">
        <v>35.58</v>
      </c>
      <c r="E21" s="7">
        <v>27.57</v>
      </c>
      <c r="F21" s="7">
        <v>35.85</v>
      </c>
      <c r="G21" s="7">
        <v>38.6</v>
      </c>
      <c r="H21" s="7">
        <v>990.24</v>
      </c>
      <c r="I21" s="7">
        <v>41.44</v>
      </c>
      <c r="J21" s="7">
        <v>67.260000000000005</v>
      </c>
      <c r="K21" s="7">
        <v>1051.0899999999999</v>
      </c>
      <c r="L21" s="7">
        <v>31.68</v>
      </c>
      <c r="M21" s="7">
        <v>22.4</v>
      </c>
      <c r="N21" s="8">
        <v>86.64</v>
      </c>
      <c r="O21" s="9">
        <f t="shared" si="11"/>
        <v>0.61933941114930502</v>
      </c>
      <c r="P21" s="9">
        <f t="shared" si="0"/>
        <v>0.41204603198326112</v>
      </c>
      <c r="Q21" s="9">
        <f t="shared" si="1"/>
        <v>1.164699269252389</v>
      </c>
      <c r="R21" s="9">
        <f t="shared" si="2"/>
        <v>0.76903765690376569</v>
      </c>
      <c r="S21" s="9">
        <f t="shared" si="3"/>
        <v>0.92875647668393779</v>
      </c>
      <c r="T21" s="8">
        <f t="shared" si="4"/>
        <v>23.895752895752896</v>
      </c>
      <c r="U21" s="8">
        <f t="shared" si="5"/>
        <v>35.917301414581068</v>
      </c>
      <c r="V21" s="9">
        <f t="shared" si="6"/>
        <v>1.1559274755927476</v>
      </c>
      <c r="W21" s="8">
        <f t="shared" si="7"/>
        <v>25.364140926640925</v>
      </c>
      <c r="X21" s="8">
        <f t="shared" si="8"/>
        <v>38.124410591222343</v>
      </c>
      <c r="Y21" s="9">
        <f t="shared" si="9"/>
        <v>1.0614497495556632</v>
      </c>
      <c r="Z21" s="9">
        <f t="shared" si="10"/>
        <v>1.4142857142857144</v>
      </c>
      <c r="AA21" s="6"/>
    </row>
    <row r="22" spans="1:27" ht="15" customHeight="1">
      <c r="A22" s="3">
        <v>21</v>
      </c>
      <c r="B22" s="7">
        <v>74.680000000000007</v>
      </c>
      <c r="C22" s="7">
        <v>43.27</v>
      </c>
      <c r="D22" s="7">
        <v>41.44</v>
      </c>
      <c r="E22" s="7">
        <v>29.53</v>
      </c>
      <c r="F22" s="7">
        <v>41.44</v>
      </c>
      <c r="G22" s="7">
        <v>41.3</v>
      </c>
      <c r="H22" s="7">
        <v>1102.5899999999999</v>
      </c>
      <c r="I22" s="7">
        <v>45.23</v>
      </c>
      <c r="J22" s="7">
        <v>78.680000000000007</v>
      </c>
      <c r="K22" s="7">
        <v>1169.1300000000001</v>
      </c>
      <c r="L22" s="7">
        <v>21.7</v>
      </c>
      <c r="M22" s="7">
        <v>25.84</v>
      </c>
      <c r="N22" s="8">
        <v>70.84</v>
      </c>
      <c r="O22" s="9">
        <f t="shared" si="11"/>
        <v>0.57940546331012321</v>
      </c>
      <c r="P22" s="9">
        <f t="shared" si="0"/>
        <v>0.39542046063202996</v>
      </c>
      <c r="Q22" s="9">
        <f t="shared" si="1"/>
        <v>1.0441602316602319</v>
      </c>
      <c r="R22" s="9">
        <f t="shared" si="2"/>
        <v>0.71259652509652516</v>
      </c>
      <c r="S22" s="9">
        <f t="shared" si="3"/>
        <v>1.0033898305084745</v>
      </c>
      <c r="T22" s="8">
        <f t="shared" si="4"/>
        <v>24.377404377625471</v>
      </c>
      <c r="U22" s="8">
        <f t="shared" si="5"/>
        <v>37.337961395191329</v>
      </c>
      <c r="V22" s="9">
        <f t="shared" si="6"/>
        <v>1.091457528957529</v>
      </c>
      <c r="W22" s="8">
        <f t="shared" si="7"/>
        <v>27.019412988213542</v>
      </c>
      <c r="X22" s="8">
        <f t="shared" si="8"/>
        <v>39.591263122248563</v>
      </c>
      <c r="Y22" s="9">
        <f t="shared" si="9"/>
        <v>1.0603488150627161</v>
      </c>
      <c r="Z22" s="9">
        <f t="shared" si="10"/>
        <v>0.83978328173374606</v>
      </c>
      <c r="AA22" s="6"/>
    </row>
    <row r="23" spans="1:27">
      <c r="A23" s="3">
        <v>22</v>
      </c>
      <c r="B23" s="7">
        <v>93.66</v>
      </c>
      <c r="C23" s="7">
        <v>61.37</v>
      </c>
      <c r="D23" s="7">
        <v>51.97</v>
      </c>
      <c r="E23" s="7">
        <v>35.020000000000003</v>
      </c>
      <c r="F23" s="7">
        <v>45.29</v>
      </c>
      <c r="G23" s="7">
        <v>45.83</v>
      </c>
      <c r="H23" s="7">
        <v>1048.3800000000001</v>
      </c>
      <c r="I23" s="7">
        <v>48.58</v>
      </c>
      <c r="J23" s="7">
        <v>41.15</v>
      </c>
      <c r="K23" s="7">
        <v>1142.8900000000001</v>
      </c>
      <c r="L23" s="7">
        <v>30.94</v>
      </c>
      <c r="M23" s="7">
        <v>29.65</v>
      </c>
      <c r="N23" s="8">
        <v>88.8</v>
      </c>
      <c r="O23" s="9">
        <f t="shared" si="11"/>
        <v>0.65524236600469787</v>
      </c>
      <c r="P23" s="9">
        <f t="shared" si="0"/>
        <v>0.37390561605808248</v>
      </c>
      <c r="Q23" s="9">
        <f t="shared" si="1"/>
        <v>1.1808735809120647</v>
      </c>
      <c r="R23" s="9">
        <f t="shared" si="2"/>
        <v>0.77323912563479802</v>
      </c>
      <c r="S23" s="9">
        <f t="shared" si="3"/>
        <v>0.98821732489635616</v>
      </c>
      <c r="T23" s="8">
        <f t="shared" si="4"/>
        <v>21.580485796624128</v>
      </c>
      <c r="U23" s="8">
        <f t="shared" si="5"/>
        <v>29.936607652769847</v>
      </c>
      <c r="V23" s="9">
        <f t="shared" si="6"/>
        <v>1.0726429675425038</v>
      </c>
      <c r="W23" s="8">
        <f t="shared" si="7"/>
        <v>18.622942805931238</v>
      </c>
      <c r="X23" s="8">
        <f t="shared" si="8"/>
        <v>32.635351227869791</v>
      </c>
      <c r="Y23" s="9">
        <f t="shared" si="9"/>
        <v>1.0901486102367461</v>
      </c>
      <c r="Z23" s="9">
        <f t="shared" si="10"/>
        <v>1.0435075885328837</v>
      </c>
      <c r="AA23" s="6"/>
    </row>
    <row r="24" spans="1:27">
      <c r="A24" s="3">
        <v>23</v>
      </c>
      <c r="B24" s="7">
        <v>50.72</v>
      </c>
      <c r="C24" s="7">
        <v>29.1</v>
      </c>
      <c r="D24" s="7">
        <v>30.58</v>
      </c>
      <c r="E24" s="7">
        <v>23.07</v>
      </c>
      <c r="F24" s="7">
        <v>29.05</v>
      </c>
      <c r="G24" s="7">
        <v>26.82</v>
      </c>
      <c r="H24" s="7">
        <v>700.05</v>
      </c>
      <c r="I24" s="7">
        <v>32.130000000000003</v>
      </c>
      <c r="J24" s="7">
        <v>57.36</v>
      </c>
      <c r="K24" s="7">
        <v>751.78</v>
      </c>
      <c r="L24" s="7">
        <v>26.82</v>
      </c>
      <c r="M24" s="7">
        <v>20.100000000000001</v>
      </c>
      <c r="N24" s="10">
        <v>38.01</v>
      </c>
      <c r="O24" s="9">
        <f t="shared" si="11"/>
        <v>0.57373817034700314</v>
      </c>
      <c r="P24" s="9">
        <f t="shared" si="0"/>
        <v>0.45485015772870663</v>
      </c>
      <c r="Q24" s="9">
        <f t="shared" si="1"/>
        <v>0.95160235448005237</v>
      </c>
      <c r="R24" s="9">
        <f t="shared" si="2"/>
        <v>0.79414802065404477</v>
      </c>
      <c r="S24" s="9">
        <f t="shared" si="3"/>
        <v>1.0831469052945564</v>
      </c>
      <c r="T24" s="8">
        <f t="shared" si="4"/>
        <v>21.788048552754432</v>
      </c>
      <c r="U24" s="8">
        <f t="shared" si="5"/>
        <v>30.344603381014302</v>
      </c>
      <c r="V24" s="9">
        <f t="shared" si="6"/>
        <v>1.1060240963855423</v>
      </c>
      <c r="W24" s="8">
        <f t="shared" si="7"/>
        <v>25.834364261168382</v>
      </c>
      <c r="X24" s="8">
        <f t="shared" si="8"/>
        <v>32.586909406155179</v>
      </c>
      <c r="Y24" s="9">
        <f t="shared" si="9"/>
        <v>1.0738947218055854</v>
      </c>
      <c r="Z24" s="9">
        <f t="shared" si="10"/>
        <v>1.3343283582089551</v>
      </c>
      <c r="AA24" s="6"/>
    </row>
    <row r="25" spans="1:27">
      <c r="A25" s="3">
        <v>24</v>
      </c>
      <c r="B25" s="7">
        <v>51.8</v>
      </c>
      <c r="C25" s="7">
        <v>27.8</v>
      </c>
      <c r="D25" s="7">
        <v>29.65</v>
      </c>
      <c r="E25" s="7">
        <v>22.19</v>
      </c>
      <c r="F25" s="7">
        <v>28.23</v>
      </c>
      <c r="G25" s="7">
        <v>29.35</v>
      </c>
      <c r="H25" s="7">
        <v>557.32000000000005</v>
      </c>
      <c r="I25" s="7">
        <v>33.270000000000003</v>
      </c>
      <c r="J25" s="7">
        <v>78.8</v>
      </c>
      <c r="K25" s="7">
        <v>607.83000000000004</v>
      </c>
      <c r="L25" s="7">
        <v>27.69</v>
      </c>
      <c r="M25" s="7">
        <v>16.059999999999999</v>
      </c>
      <c r="N25" s="10">
        <v>65.89</v>
      </c>
      <c r="O25" s="9">
        <f t="shared" si="11"/>
        <v>0.53667953667953672</v>
      </c>
      <c r="P25" s="9">
        <f t="shared" si="0"/>
        <v>0.42837837837837844</v>
      </c>
      <c r="Q25" s="9">
        <f t="shared" si="1"/>
        <v>0.93760539629005069</v>
      </c>
      <c r="R25" s="9">
        <f t="shared" si="2"/>
        <v>0.78604321643641517</v>
      </c>
      <c r="S25" s="9">
        <f t="shared" si="3"/>
        <v>0.96183986371379893</v>
      </c>
      <c r="T25" s="8">
        <f t="shared" si="4"/>
        <v>16.751427712654042</v>
      </c>
      <c r="U25" s="8">
        <f t="shared" si="5"/>
        <v>25.115817936007211</v>
      </c>
      <c r="V25" s="9">
        <f t="shared" si="6"/>
        <v>1.1785334750265675</v>
      </c>
      <c r="W25" s="8">
        <f t="shared" si="7"/>
        <v>21.864388489208633</v>
      </c>
      <c r="X25" s="8">
        <f t="shared" si="8"/>
        <v>27.392068499324019</v>
      </c>
      <c r="Y25" s="9">
        <f t="shared" si="9"/>
        <v>1.0906301586162348</v>
      </c>
      <c r="Z25" s="9">
        <f t="shared" si="10"/>
        <v>1.7241594022415943</v>
      </c>
      <c r="AA25" s="6"/>
    </row>
    <row r="26" spans="1:27">
      <c r="A26" s="3">
        <v>25</v>
      </c>
      <c r="B26" s="7">
        <v>47.6</v>
      </c>
      <c r="C26" s="7">
        <v>29.05</v>
      </c>
      <c r="D26" s="7">
        <v>28.28</v>
      </c>
      <c r="E26" s="7">
        <v>20.100000000000001</v>
      </c>
      <c r="F26" s="7">
        <v>29.84</v>
      </c>
      <c r="G26" s="7">
        <v>30.54</v>
      </c>
      <c r="H26" s="7">
        <v>664.94</v>
      </c>
      <c r="I26" s="7">
        <v>33.35</v>
      </c>
      <c r="J26" s="7">
        <v>92.39</v>
      </c>
      <c r="K26" s="7">
        <v>711.04</v>
      </c>
      <c r="L26" s="7">
        <v>21.59</v>
      </c>
      <c r="M26" s="7">
        <v>23.82</v>
      </c>
      <c r="N26" s="10">
        <v>77.5</v>
      </c>
      <c r="O26" s="9">
        <f t="shared" si="11"/>
        <v>0.61029411764705876</v>
      </c>
      <c r="P26" s="9">
        <f t="shared" si="0"/>
        <v>0.42226890756302521</v>
      </c>
      <c r="Q26" s="9">
        <f t="shared" si="1"/>
        <v>1.0272277227722773</v>
      </c>
      <c r="R26" s="9">
        <f t="shared" si="2"/>
        <v>0.67359249329758719</v>
      </c>
      <c r="S26" s="9">
        <f t="shared" si="3"/>
        <v>0.97707924034053706</v>
      </c>
      <c r="T26" s="8">
        <f t="shared" si="4"/>
        <v>19.938230884557722</v>
      </c>
      <c r="U26" s="8">
        <f t="shared" si="5"/>
        <v>33.081592039800995</v>
      </c>
      <c r="V26" s="9">
        <f t="shared" si="6"/>
        <v>1.1176273458445041</v>
      </c>
      <c r="W26" s="8">
        <f t="shared" si="7"/>
        <v>24.476419965576589</v>
      </c>
      <c r="X26" s="8">
        <f t="shared" si="8"/>
        <v>35.375124378109447</v>
      </c>
      <c r="Y26" s="9">
        <f t="shared" si="9"/>
        <v>1.0693295635696451</v>
      </c>
      <c r="Z26" s="9">
        <f t="shared" si="10"/>
        <v>0.90638119227539882</v>
      </c>
      <c r="AA26" s="6"/>
    </row>
    <row r="27" spans="1:27">
      <c r="A27" s="3">
        <v>26</v>
      </c>
      <c r="B27" s="7">
        <v>50.94</v>
      </c>
      <c r="C27" s="7">
        <v>29.99</v>
      </c>
      <c r="D27" s="7">
        <v>26.95</v>
      </c>
      <c r="E27" s="7">
        <v>26.88</v>
      </c>
      <c r="F27" s="7">
        <v>32.68</v>
      </c>
      <c r="G27" s="7">
        <v>29.43</v>
      </c>
      <c r="H27" s="7">
        <v>548.44000000000005</v>
      </c>
      <c r="I27" s="7">
        <v>31.08</v>
      </c>
      <c r="J27" s="7">
        <v>78.06</v>
      </c>
      <c r="K27" s="7">
        <v>597.39</v>
      </c>
      <c r="L27" s="7">
        <v>29.48</v>
      </c>
      <c r="M27" s="7">
        <v>11.76</v>
      </c>
      <c r="N27" s="8">
        <v>63.76</v>
      </c>
      <c r="O27" s="9">
        <f t="shared" si="11"/>
        <v>0.58873184138201806</v>
      </c>
      <c r="P27" s="9">
        <f t="shared" si="0"/>
        <v>0.52767962308598348</v>
      </c>
      <c r="Q27" s="9">
        <f t="shared" si="1"/>
        <v>1.1128014842300555</v>
      </c>
      <c r="R27" s="9">
        <f t="shared" si="2"/>
        <v>0.82252141982864135</v>
      </c>
      <c r="S27" s="9">
        <f t="shared" si="3"/>
        <v>1.110431532449881</v>
      </c>
      <c r="T27" s="8">
        <f t="shared" si="4"/>
        <v>17.646074646074648</v>
      </c>
      <c r="U27" s="8">
        <f t="shared" si="5"/>
        <v>20.403273809523814</v>
      </c>
      <c r="V27" s="9">
        <f t="shared" si="6"/>
        <v>0.95104039167686649</v>
      </c>
      <c r="W27" s="8">
        <f t="shared" si="7"/>
        <v>19.919639879959988</v>
      </c>
      <c r="X27" s="8">
        <f t="shared" si="8"/>
        <v>22.224330357142858</v>
      </c>
      <c r="Y27" s="9">
        <f t="shared" si="9"/>
        <v>1.0892531544015753</v>
      </c>
      <c r="Z27" s="9">
        <f t="shared" si="10"/>
        <v>2.5068027210884356</v>
      </c>
      <c r="AA27" s="6"/>
    </row>
    <row r="28" spans="1:27" s="12" customFormat="1">
      <c r="A28" s="11">
        <v>27</v>
      </c>
      <c r="B28" s="7">
        <v>54.33</v>
      </c>
      <c r="C28" s="7">
        <v>32.020000000000003</v>
      </c>
      <c r="D28" s="7">
        <v>28.51</v>
      </c>
      <c r="E28" s="7">
        <v>23.85</v>
      </c>
      <c r="F28" s="7">
        <v>27.57</v>
      </c>
      <c r="G28" s="7">
        <v>29.77</v>
      </c>
      <c r="H28" s="7">
        <v>589.59</v>
      </c>
      <c r="I28" s="7">
        <v>32.869999999999997</v>
      </c>
      <c r="J28" s="7">
        <v>40.340000000000003</v>
      </c>
      <c r="K28" s="7">
        <v>643.07000000000005</v>
      </c>
      <c r="L28" s="7">
        <v>28.36</v>
      </c>
      <c r="M28" s="7">
        <v>19.399999999999999</v>
      </c>
      <c r="N28" s="10">
        <v>28.51</v>
      </c>
      <c r="O28" s="9">
        <f t="shared" si="11"/>
        <v>0.5893613105098473</v>
      </c>
      <c r="P28" s="9">
        <f t="shared" si="0"/>
        <v>0.43898398674765327</v>
      </c>
      <c r="Q28" s="9">
        <f t="shared" si="1"/>
        <v>1.123114696597685</v>
      </c>
      <c r="R28" s="9">
        <f t="shared" si="2"/>
        <v>0.86507072905331883</v>
      </c>
      <c r="S28" s="9">
        <f t="shared" si="3"/>
        <v>0.92610010077258986</v>
      </c>
      <c r="T28" s="8">
        <f t="shared" si="4"/>
        <v>17.937024642531185</v>
      </c>
      <c r="U28" s="8">
        <f t="shared" si="5"/>
        <v>24.720754716981133</v>
      </c>
      <c r="V28" s="9">
        <f t="shared" si="6"/>
        <v>1.1922379397896263</v>
      </c>
      <c r="W28" s="8">
        <f t="shared" si="7"/>
        <v>20.083385384134914</v>
      </c>
      <c r="X28" s="8">
        <f t="shared" si="8"/>
        <v>26.963102725366877</v>
      </c>
      <c r="Y28" s="9">
        <f t="shared" si="9"/>
        <v>1.0907071015451415</v>
      </c>
      <c r="Z28" s="9">
        <f t="shared" si="10"/>
        <v>1.4618556701030929</v>
      </c>
      <c r="AA28" s="6"/>
    </row>
    <row r="29" spans="1:27" s="12" customFormat="1">
      <c r="A29" s="11">
        <v>28</v>
      </c>
      <c r="B29" s="7">
        <v>49.98</v>
      </c>
      <c r="C29" s="7">
        <v>20.95</v>
      </c>
      <c r="D29" s="7">
        <v>21.59</v>
      </c>
      <c r="E29" s="7">
        <v>30.54</v>
      </c>
      <c r="F29" s="7">
        <v>22.33</v>
      </c>
      <c r="G29" s="7">
        <v>23.33</v>
      </c>
      <c r="H29" s="7">
        <v>402.03</v>
      </c>
      <c r="I29" s="7">
        <v>26.08</v>
      </c>
      <c r="J29" s="7">
        <v>87.81</v>
      </c>
      <c r="K29" s="7">
        <v>451.62</v>
      </c>
      <c r="L29" s="7">
        <v>20.84</v>
      </c>
      <c r="M29" s="7">
        <v>15.64</v>
      </c>
      <c r="N29" s="10">
        <v>61.75</v>
      </c>
      <c r="O29" s="9">
        <f t="shared" si="11"/>
        <v>0.41916766706682673</v>
      </c>
      <c r="P29" s="9">
        <f t="shared" si="0"/>
        <v>0.61104441776710683</v>
      </c>
      <c r="Q29" s="9">
        <f t="shared" si="1"/>
        <v>0.97035664659564613</v>
      </c>
      <c r="R29" s="9">
        <f t="shared" si="2"/>
        <v>1.3676668159426781</v>
      </c>
      <c r="S29" s="9">
        <f t="shared" si="3"/>
        <v>0.95713673381911701</v>
      </c>
      <c r="T29" s="8">
        <f t="shared" si="4"/>
        <v>15.41526073619632</v>
      </c>
      <c r="U29" s="8">
        <f t="shared" si="5"/>
        <v>13.164047151277014</v>
      </c>
      <c r="V29" s="9">
        <f t="shared" si="6"/>
        <v>1.167935512763099</v>
      </c>
      <c r="W29" s="8">
        <f t="shared" si="7"/>
        <v>21.557040572792364</v>
      </c>
      <c r="X29" s="8">
        <f t="shared" si="8"/>
        <v>14.787819253438114</v>
      </c>
      <c r="Y29" s="9">
        <f t="shared" si="9"/>
        <v>1.1233490038056861</v>
      </c>
      <c r="Z29" s="9">
        <f t="shared" si="10"/>
        <v>1.3324808184143222</v>
      </c>
      <c r="AA29" s="6"/>
    </row>
    <row r="30" spans="1:27" s="12" customFormat="1" ht="15" customHeight="1">
      <c r="A30" s="11">
        <v>29</v>
      </c>
      <c r="B30" s="7">
        <v>40.98</v>
      </c>
      <c r="C30" s="7">
        <v>26.13</v>
      </c>
      <c r="D30" s="7">
        <v>25.39</v>
      </c>
      <c r="E30" s="7">
        <v>14.95</v>
      </c>
      <c r="F30" s="7">
        <v>26.21</v>
      </c>
      <c r="G30" s="7">
        <v>26.87</v>
      </c>
      <c r="H30" s="7">
        <v>334.93</v>
      </c>
      <c r="I30" s="7">
        <v>30.51</v>
      </c>
      <c r="J30" s="7">
        <v>63.27</v>
      </c>
      <c r="K30" s="7">
        <v>374.08</v>
      </c>
      <c r="L30" s="7">
        <v>17.13</v>
      </c>
      <c r="M30" s="7">
        <v>20.100000000000001</v>
      </c>
      <c r="N30" s="10">
        <v>49.85</v>
      </c>
      <c r="O30" s="9">
        <f t="shared" si="11"/>
        <v>0.63762811127379215</v>
      </c>
      <c r="P30" s="9">
        <f t="shared" si="0"/>
        <v>0.36481210346510495</v>
      </c>
      <c r="Q30" s="9">
        <f t="shared" si="1"/>
        <v>1.0291453328081921</v>
      </c>
      <c r="R30" s="9">
        <f t="shared" si="2"/>
        <v>0.5703929797787104</v>
      </c>
      <c r="S30" s="9">
        <f t="shared" si="3"/>
        <v>0.9754372906587272</v>
      </c>
      <c r="T30" s="8">
        <f t="shared" si="4"/>
        <v>10.977712225499836</v>
      </c>
      <c r="U30" s="8">
        <f t="shared" si="5"/>
        <v>22.403344481605352</v>
      </c>
      <c r="V30" s="9">
        <f t="shared" si="6"/>
        <v>1.1640595192674552</v>
      </c>
      <c r="W30" s="8">
        <f t="shared" si="7"/>
        <v>14.31611174894757</v>
      </c>
      <c r="X30" s="8">
        <f t="shared" si="8"/>
        <v>25.022073578595318</v>
      </c>
      <c r="Y30" s="9">
        <f t="shared" si="9"/>
        <v>1.1168900964380617</v>
      </c>
      <c r="Z30" s="9">
        <f t="shared" si="10"/>
        <v>0.85223880597014912</v>
      </c>
      <c r="AA30" s="6"/>
    </row>
    <row r="31" spans="1:27" s="12" customFormat="1">
      <c r="A31" s="11">
        <v>30</v>
      </c>
      <c r="B31" s="7">
        <v>46.34</v>
      </c>
      <c r="C31" s="7">
        <v>33.61</v>
      </c>
      <c r="D31" s="7">
        <v>26.95</v>
      </c>
      <c r="E31" s="7">
        <v>17.170000000000002</v>
      </c>
      <c r="F31" s="7">
        <v>29.25</v>
      </c>
      <c r="G31" s="7">
        <v>29.84</v>
      </c>
      <c r="H31" s="7">
        <v>654.82000000000005</v>
      </c>
      <c r="I31" s="7">
        <v>33.39</v>
      </c>
      <c r="J31" s="7">
        <v>83.35</v>
      </c>
      <c r="K31" s="7">
        <v>701.54</v>
      </c>
      <c r="L31" s="7">
        <v>21.59</v>
      </c>
      <c r="M31" s="7">
        <v>20.88</v>
      </c>
      <c r="N31" s="10">
        <v>78.239999999999995</v>
      </c>
      <c r="O31" s="9">
        <f t="shared" si="11"/>
        <v>0.72529132498921012</v>
      </c>
      <c r="P31" s="9">
        <f t="shared" si="0"/>
        <v>0.37052222701769533</v>
      </c>
      <c r="Q31" s="9">
        <f t="shared" si="1"/>
        <v>1.2471243042671614</v>
      </c>
      <c r="R31" s="9">
        <f t="shared" si="2"/>
        <v>0.5870085470085471</v>
      </c>
      <c r="S31" s="9">
        <f t="shared" si="3"/>
        <v>0.98022788203753353</v>
      </c>
      <c r="T31" s="8">
        <f t="shared" si="4"/>
        <v>19.611260856543876</v>
      </c>
      <c r="U31" s="8">
        <f t="shared" si="5"/>
        <v>38.137449039021547</v>
      </c>
      <c r="V31" s="9">
        <f t="shared" si="6"/>
        <v>1.1415384615384616</v>
      </c>
      <c r="W31" s="8">
        <f t="shared" si="7"/>
        <v>20.872954477833979</v>
      </c>
      <c r="X31" s="8">
        <f t="shared" si="8"/>
        <v>40.858474082702379</v>
      </c>
      <c r="Y31" s="9">
        <f t="shared" si="9"/>
        <v>1.0713478513179193</v>
      </c>
      <c r="Z31" s="9">
        <f t="shared" si="10"/>
        <v>1.0340038314176245</v>
      </c>
      <c r="AA31" s="6"/>
    </row>
    <row r="32" spans="1:27">
      <c r="A32" s="1" t="s">
        <v>27</v>
      </c>
      <c r="B32" s="7">
        <f>AVERAGE(B2:B31)</f>
        <v>51.436</v>
      </c>
      <c r="C32" s="7">
        <f t="shared" ref="C32:Z32" si="12">AVERAGE(C2:C31)</f>
        <v>30.962666666666664</v>
      </c>
      <c r="D32" s="7">
        <f t="shared" si="12"/>
        <v>29.54933333333334</v>
      </c>
      <c r="E32" s="7">
        <f t="shared" si="12"/>
        <v>23.105172413793106</v>
      </c>
      <c r="F32" s="7">
        <f t="shared" si="12"/>
        <v>30.584666666666667</v>
      </c>
      <c r="G32" s="7">
        <f t="shared" si="12"/>
        <v>30.253793103448281</v>
      </c>
      <c r="H32" s="7">
        <f t="shared" si="12"/>
        <v>623.78966666666679</v>
      </c>
      <c r="I32" s="7">
        <f t="shared" si="12"/>
        <v>33.931000000000004</v>
      </c>
      <c r="J32" s="7">
        <f t="shared" si="12"/>
        <v>65.655999999999992</v>
      </c>
      <c r="K32" s="7">
        <f t="shared" si="12"/>
        <v>673.67566666666664</v>
      </c>
      <c r="L32" s="7">
        <f t="shared" si="12"/>
        <v>23.208333333333339</v>
      </c>
      <c r="M32" s="7">
        <f t="shared" si="12"/>
        <v>19.894666666666662</v>
      </c>
      <c r="N32" s="7">
        <f t="shared" si="12"/>
        <v>57.299666666666667</v>
      </c>
      <c r="O32" s="13">
        <f t="shared" si="12"/>
        <v>0.60136201494534092</v>
      </c>
      <c r="P32" s="13">
        <f t="shared" si="12"/>
        <v>0.44989190999017187</v>
      </c>
      <c r="Q32" s="13">
        <f t="shared" si="12"/>
        <v>1.0473066305855208</v>
      </c>
      <c r="R32" s="13">
        <f t="shared" si="12"/>
        <v>0.75798821643649072</v>
      </c>
      <c r="S32" s="13">
        <f t="shared" si="12"/>
        <v>1.0193761046582945</v>
      </c>
      <c r="T32" s="7">
        <f t="shared" si="12"/>
        <v>18.128034038930299</v>
      </c>
      <c r="U32" s="7">
        <f t="shared" si="12"/>
        <v>27.639911698792826</v>
      </c>
      <c r="V32" s="13">
        <f t="shared" si="12"/>
        <v>1.1143170042561852</v>
      </c>
      <c r="W32" s="7">
        <f t="shared" si="12"/>
        <v>21.751393060877898</v>
      </c>
      <c r="X32" s="7">
        <f t="shared" si="12"/>
        <v>29.857959780291001</v>
      </c>
      <c r="Y32" s="13">
        <f t="shared" si="12"/>
        <v>1.0840900777974576</v>
      </c>
      <c r="Z32" s="13">
        <f t="shared" si="12"/>
        <v>1.2498635104776123</v>
      </c>
    </row>
    <row r="33" spans="1:26">
      <c r="A33" s="1" t="s">
        <v>28</v>
      </c>
      <c r="B33" s="7">
        <f>STDEV(B2:B31)</f>
        <v>11.732140528450518</v>
      </c>
      <c r="C33" s="7">
        <f t="shared" ref="C33:Z33" si="13">STDEV(C2:C31)</f>
        <v>8.3608669461936902</v>
      </c>
      <c r="D33" s="7">
        <f t="shared" si="13"/>
        <v>6.1195041118306692</v>
      </c>
      <c r="E33" s="7">
        <f t="shared" si="13"/>
        <v>5.2589920413174474</v>
      </c>
      <c r="F33" s="7">
        <f t="shared" si="13"/>
        <v>5.2012258060054801</v>
      </c>
      <c r="G33" s="7">
        <f t="shared" si="13"/>
        <v>5.4528736944012302</v>
      </c>
      <c r="H33" s="7">
        <f t="shared" si="13"/>
        <v>209.15329498559959</v>
      </c>
      <c r="I33" s="7">
        <f t="shared" si="13"/>
        <v>5.0984881802488955</v>
      </c>
      <c r="J33" s="7">
        <f t="shared" si="13"/>
        <v>21.575682288328604</v>
      </c>
      <c r="K33" s="7">
        <f t="shared" si="13"/>
        <v>218.61172069539705</v>
      </c>
      <c r="L33" s="7">
        <f t="shared" si="13"/>
        <v>5.003398902217608</v>
      </c>
      <c r="M33" s="7">
        <f t="shared" si="13"/>
        <v>4.9543563090255915</v>
      </c>
      <c r="N33" s="7">
        <f t="shared" si="13"/>
        <v>18.59577955145836</v>
      </c>
      <c r="O33" s="13">
        <f t="shared" si="13"/>
        <v>7.3463159885162263E-2</v>
      </c>
      <c r="P33" s="13">
        <f t="shared" si="13"/>
        <v>7.8327230950904908E-2</v>
      </c>
      <c r="Q33" s="13">
        <f t="shared" si="13"/>
        <v>0.15516732134427566</v>
      </c>
      <c r="R33" s="13">
        <f t="shared" si="13"/>
        <v>0.17871876329520289</v>
      </c>
      <c r="S33" s="13">
        <f t="shared" si="13"/>
        <v>6.2194589055368579E-2</v>
      </c>
      <c r="T33" s="7">
        <f t="shared" si="13"/>
        <v>4.2805786830793204</v>
      </c>
      <c r="U33" s="7">
        <f t="shared" si="13"/>
        <v>7.9705368694988143</v>
      </c>
      <c r="V33" s="13">
        <f t="shared" si="13"/>
        <v>5.9265140076233687E-2</v>
      </c>
      <c r="W33" s="7">
        <f t="shared" si="13"/>
        <v>4.2115552210252183</v>
      </c>
      <c r="X33" s="7">
        <f t="shared" si="13"/>
        <v>8.2535839272689611</v>
      </c>
      <c r="Y33" s="13">
        <f t="shared" si="13"/>
        <v>1.7991554201893727E-2</v>
      </c>
      <c r="Z33" s="13">
        <f t="shared" si="13"/>
        <v>0.45365184687470783</v>
      </c>
    </row>
    <row r="34" spans="1:26">
      <c r="A34" s="1" t="s">
        <v>29</v>
      </c>
      <c r="B34" s="10">
        <f>MIN(B2:B31)</f>
        <v>32.81</v>
      </c>
      <c r="C34" s="10">
        <f t="shared" ref="C34:Z34" si="14">MIN(C2:C31)</f>
        <v>19.399999999999999</v>
      </c>
      <c r="D34" s="10">
        <f t="shared" si="14"/>
        <v>18.66</v>
      </c>
      <c r="E34" s="10">
        <f t="shared" si="14"/>
        <v>11.93</v>
      </c>
      <c r="F34" s="10">
        <f t="shared" si="14"/>
        <v>21.63</v>
      </c>
      <c r="G34" s="10">
        <f t="shared" si="14"/>
        <v>23.07</v>
      </c>
      <c r="H34" s="10">
        <f t="shared" si="14"/>
        <v>334.93</v>
      </c>
      <c r="I34" s="10">
        <f t="shared" si="14"/>
        <v>25.47</v>
      </c>
      <c r="J34" s="10">
        <f t="shared" si="14"/>
        <v>12</v>
      </c>
      <c r="K34" s="10">
        <f t="shared" si="14"/>
        <v>374.08</v>
      </c>
      <c r="L34" s="10">
        <f t="shared" si="14"/>
        <v>11.93</v>
      </c>
      <c r="M34" s="10">
        <f t="shared" si="14"/>
        <v>11.76</v>
      </c>
      <c r="N34" s="10">
        <f t="shared" si="14"/>
        <v>23.11</v>
      </c>
      <c r="O34" s="14">
        <f t="shared" si="14"/>
        <v>0.41916766706682673</v>
      </c>
      <c r="P34" s="14">
        <f t="shared" si="14"/>
        <v>0.31991951710261574</v>
      </c>
      <c r="Q34" s="14">
        <f t="shared" si="14"/>
        <v>0.73429220287660857</v>
      </c>
      <c r="R34" s="14">
        <f t="shared" si="14"/>
        <v>0.42140586365241967</v>
      </c>
      <c r="S34" s="14">
        <f t="shared" si="14"/>
        <v>0.92610010077258986</v>
      </c>
      <c r="T34" s="10">
        <f t="shared" si="14"/>
        <v>10.977712225499836</v>
      </c>
      <c r="U34" s="10">
        <f t="shared" si="14"/>
        <v>13.164047151277014</v>
      </c>
      <c r="V34" s="14">
        <f t="shared" si="14"/>
        <v>0.95104039167686649</v>
      </c>
      <c r="W34" s="10">
        <f t="shared" si="14"/>
        <v>14.31611174894757</v>
      </c>
      <c r="X34" s="10">
        <f t="shared" si="14"/>
        <v>14.787819253438114</v>
      </c>
      <c r="Y34" s="14">
        <f t="shared" si="14"/>
        <v>1.058196568637596</v>
      </c>
      <c r="Z34" s="14">
        <f t="shared" si="14"/>
        <v>0.46682534959833383</v>
      </c>
    </row>
    <row r="35" spans="1:26">
      <c r="A35" s="1" t="s">
        <v>30</v>
      </c>
      <c r="B35" s="10">
        <f>MAX(B2:B31)</f>
        <v>93.66</v>
      </c>
      <c r="C35" s="10">
        <f t="shared" ref="C35:Z35" si="15">MAX(C2:C31)</f>
        <v>61.37</v>
      </c>
      <c r="D35" s="10">
        <f t="shared" si="15"/>
        <v>51.97</v>
      </c>
      <c r="E35" s="10">
        <f t="shared" si="15"/>
        <v>35.020000000000003</v>
      </c>
      <c r="F35" s="10">
        <f t="shared" si="15"/>
        <v>45.29</v>
      </c>
      <c r="G35" s="10">
        <f t="shared" si="15"/>
        <v>45.83</v>
      </c>
      <c r="H35" s="10">
        <f t="shared" si="15"/>
        <v>1102.5899999999999</v>
      </c>
      <c r="I35" s="10">
        <f t="shared" si="15"/>
        <v>48.58</v>
      </c>
      <c r="J35" s="10">
        <f t="shared" si="15"/>
        <v>101.18</v>
      </c>
      <c r="K35" s="10">
        <f t="shared" si="15"/>
        <v>1169.1300000000001</v>
      </c>
      <c r="L35" s="10">
        <f t="shared" si="15"/>
        <v>31.68</v>
      </c>
      <c r="M35" s="10">
        <f t="shared" si="15"/>
        <v>33.61</v>
      </c>
      <c r="N35" s="10">
        <f t="shared" si="15"/>
        <v>88.8</v>
      </c>
      <c r="O35" s="14">
        <f t="shared" si="15"/>
        <v>0.74940851735015768</v>
      </c>
      <c r="P35" s="14">
        <f t="shared" si="15"/>
        <v>0.61104441776710683</v>
      </c>
      <c r="Q35" s="14">
        <f t="shared" si="15"/>
        <v>1.3254119138149556</v>
      </c>
      <c r="R35" s="14">
        <f t="shared" si="15"/>
        <v>1.3676668159426781</v>
      </c>
      <c r="S35" s="14">
        <f t="shared" si="15"/>
        <v>1.1625487646293888</v>
      </c>
      <c r="T35" s="10">
        <f t="shared" si="15"/>
        <v>26.158695652173908</v>
      </c>
      <c r="U35" s="10">
        <f t="shared" si="15"/>
        <v>41.500995024875614</v>
      </c>
      <c r="V35" s="14">
        <f t="shared" si="15"/>
        <v>1.211874745831639</v>
      </c>
      <c r="W35" s="10">
        <f t="shared" si="15"/>
        <v>30.523190290420459</v>
      </c>
      <c r="X35" s="10">
        <f t="shared" si="15"/>
        <v>44.113432835820888</v>
      </c>
      <c r="Y35" s="14">
        <f t="shared" si="15"/>
        <v>1.1233490038056861</v>
      </c>
      <c r="Z35" s="14">
        <f t="shared" si="15"/>
        <v>2.5068027210884356</v>
      </c>
    </row>
    <row r="36" spans="1:26">
      <c r="A36" s="1" t="s">
        <v>31</v>
      </c>
      <c r="B36" s="10">
        <f>B33*100/B32</f>
        <v>22.809200809647947</v>
      </c>
      <c r="C36" s="10">
        <f t="shared" ref="C36:Z36" si="16">C33*100/C32</f>
        <v>27.0030583483131</v>
      </c>
      <c r="D36" s="10">
        <f t="shared" si="16"/>
        <v>20.709448984175619</v>
      </c>
      <c r="E36" s="10">
        <f t="shared" si="16"/>
        <v>22.761102783106626</v>
      </c>
      <c r="F36" s="10">
        <f t="shared" si="16"/>
        <v>17.005991475048976</v>
      </c>
      <c r="G36" s="10">
        <f t="shared" si="16"/>
        <v>18.023768708128436</v>
      </c>
      <c r="H36" s="10">
        <f t="shared" si="16"/>
        <v>33.529458110976435</v>
      </c>
      <c r="I36" s="10">
        <f t="shared" si="16"/>
        <v>15.026047508911894</v>
      </c>
      <c r="J36" s="10">
        <f t="shared" si="16"/>
        <v>32.861706909236943</v>
      </c>
      <c r="K36" s="10">
        <f t="shared" si="16"/>
        <v>32.450588838555404</v>
      </c>
      <c r="L36" s="10">
        <f t="shared" si="16"/>
        <v>21.558630817454681</v>
      </c>
      <c r="M36" s="10">
        <f t="shared" si="16"/>
        <v>24.902937013398532</v>
      </c>
      <c r="N36" s="10">
        <f t="shared" si="16"/>
        <v>32.453556247782174</v>
      </c>
      <c r="O36" s="10">
        <f t="shared" si="16"/>
        <v>12.216129063595659</v>
      </c>
      <c r="P36" s="10">
        <f t="shared" si="16"/>
        <v>17.410233260832808</v>
      </c>
      <c r="Q36" s="10">
        <f t="shared" si="16"/>
        <v>14.815844454028312</v>
      </c>
      <c r="R36" s="10">
        <f t="shared" si="16"/>
        <v>23.57803979267759</v>
      </c>
      <c r="S36" s="10">
        <f t="shared" si="16"/>
        <v>6.1012406285722047</v>
      </c>
      <c r="T36" s="10">
        <f t="shared" si="16"/>
        <v>23.613033128063947</v>
      </c>
      <c r="U36" s="10">
        <f t="shared" si="16"/>
        <v>28.837056197422395</v>
      </c>
      <c r="V36" s="10">
        <f t="shared" si="16"/>
        <v>5.3185170691883688</v>
      </c>
      <c r="W36" s="10">
        <f t="shared" si="16"/>
        <v>19.362232153305762</v>
      </c>
      <c r="X36" s="10">
        <f t="shared" si="16"/>
        <v>27.642826194431027</v>
      </c>
      <c r="Y36" s="10">
        <f t="shared" si="16"/>
        <v>1.6595995637601546</v>
      </c>
      <c r="Z36" s="10">
        <f t="shared" si="16"/>
        <v>36.29611098105849</v>
      </c>
    </row>
  </sheetData>
  <pageMargins left="0.7" right="0.7" top="0.75" bottom="0.75" header="0.3" footer="0.3"/>
  <pageSetup paperSize="9" orientation="portrait" verticalDpi="0" r:id="rId1"/>
  <ignoredErrors>
    <ignoredError sqref="E2:G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Licinophilus depressus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2025-07-14T10:10:07Z</dcterms:modified>
</cp:coreProperties>
</file>